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 ZŠ a MŠ Nedomice\Rozpočet 2020\"/>
    </mc:Choice>
  </mc:AlternateContent>
  <bookViews>
    <workbookView xWindow="12600" yWindow="0" windowWidth="15525" windowHeight="15210"/>
  </bookViews>
  <sheets>
    <sheet name="List1" sheetId="1" r:id="rId1"/>
    <sheet name="List2" sheetId="2" r:id="rId2"/>
    <sheet name="Lis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1" i="1" l="1"/>
  <c r="H31" i="1" l="1"/>
  <c r="G31" i="1"/>
  <c r="H41" i="1" l="1"/>
  <c r="I28" i="1" l="1"/>
  <c r="I29" i="1"/>
  <c r="G41" i="1"/>
  <c r="F41" i="1"/>
  <c r="I41" i="1"/>
  <c r="I40" i="1"/>
  <c r="I38" i="1"/>
  <c r="I42" i="1" l="1"/>
  <c r="I7" i="1"/>
  <c r="I8" i="1"/>
  <c r="F56" i="1"/>
  <c r="F51" i="1"/>
  <c r="H51" i="1" l="1"/>
  <c r="G51" i="1" l="1"/>
  <c r="I56" i="1" l="1"/>
  <c r="I57" i="1" l="1"/>
  <c r="H56" i="1"/>
  <c r="G56" i="1"/>
  <c r="I15" i="1" l="1"/>
  <c r="I9" i="1"/>
  <c r="I10" i="1"/>
  <c r="I11" i="1"/>
  <c r="I12" i="1"/>
  <c r="I13" i="1"/>
  <c r="I14" i="1"/>
  <c r="I16" i="1"/>
  <c r="I17" i="1"/>
  <c r="I18" i="1"/>
  <c r="I19" i="1"/>
  <c r="I20" i="1"/>
  <c r="I21" i="1"/>
  <c r="I22" i="1"/>
  <c r="I23" i="1"/>
  <c r="I24" i="1"/>
  <c r="I25" i="1"/>
  <c r="I26" i="1"/>
  <c r="I30" i="1"/>
  <c r="I31" i="1"/>
  <c r="I48" i="1" l="1"/>
  <c r="I49" i="1"/>
  <c r="I50" i="1"/>
  <c r="I51" i="1"/>
  <c r="I47" i="1"/>
  <c r="I52" i="1" l="1"/>
</calcChain>
</file>

<file path=xl/sharedStrings.xml><?xml version="1.0" encoding="utf-8"?>
<sst xmlns="http://schemas.openxmlformats.org/spreadsheetml/2006/main" count="97" uniqueCount="76">
  <si>
    <t>název</t>
  </si>
  <si>
    <t>účet</t>
  </si>
  <si>
    <t>501/301</t>
  </si>
  <si>
    <t>501/303</t>
  </si>
  <si>
    <t>501/304</t>
  </si>
  <si>
    <t>cestovné</t>
  </si>
  <si>
    <t>poštovné</t>
  </si>
  <si>
    <t>pojištění</t>
  </si>
  <si>
    <t>518/300</t>
  </si>
  <si>
    <t>511/300</t>
  </si>
  <si>
    <t>512/300</t>
  </si>
  <si>
    <t>518/301</t>
  </si>
  <si>
    <t>518/302</t>
  </si>
  <si>
    <t>518/303</t>
  </si>
  <si>
    <t>518/304</t>
  </si>
  <si>
    <t>518/305</t>
  </si>
  <si>
    <t>518/306</t>
  </si>
  <si>
    <t>elektrická energie</t>
  </si>
  <si>
    <t>plyn</t>
  </si>
  <si>
    <t>502/300</t>
  </si>
  <si>
    <t>502/301</t>
  </si>
  <si>
    <t>502/302</t>
  </si>
  <si>
    <t>549/300</t>
  </si>
  <si>
    <t>521/301</t>
  </si>
  <si>
    <t>FKSP</t>
  </si>
  <si>
    <t>Výdaje</t>
  </si>
  <si>
    <t>dotace o zřizovatele na provoz</t>
  </si>
  <si>
    <t>mzdové účetnictví- J.Šebestová</t>
  </si>
  <si>
    <t>drobné opravy , udržování</t>
  </si>
  <si>
    <t>ONIV - pomůcky, nemoc, ostatní</t>
  </si>
  <si>
    <t xml:space="preserve">bank.popl. </t>
  </si>
  <si>
    <t>502/303</t>
  </si>
  <si>
    <t>voda</t>
  </si>
  <si>
    <t>kanalizace</t>
  </si>
  <si>
    <t>Výdaje mzdy - kraj</t>
  </si>
  <si>
    <t>spotřební materiál (MŠ,výdejna,..)</t>
  </si>
  <si>
    <t>……………………………………………</t>
  </si>
  <si>
    <t>Celkem</t>
  </si>
  <si>
    <t>ZP a SP - zaměstnavatel</t>
  </si>
  <si>
    <t>558/301</t>
  </si>
  <si>
    <t>dotace na mzdy-kraj 2019</t>
  </si>
  <si>
    <t>V Nedomicích</t>
  </si>
  <si>
    <t>Hana Krupičková</t>
  </si>
  <si>
    <t>501/301,3</t>
  </si>
  <si>
    <r>
      <t xml:space="preserve">majetek nad </t>
    </r>
    <r>
      <rPr>
        <sz val="10"/>
        <color theme="1"/>
        <rFont val="Calibri"/>
        <family val="2"/>
        <charset val="238"/>
        <scheme val="minor"/>
      </rPr>
      <t xml:space="preserve">3.000,- </t>
    </r>
  </si>
  <si>
    <t>Dohoda-účetnictví</t>
  </si>
  <si>
    <t>odpisy</t>
  </si>
  <si>
    <t>551/300</t>
  </si>
  <si>
    <t>GDPR</t>
  </si>
  <si>
    <t>ředitelka ZŠ a MŠ Nedomice, PO</t>
  </si>
  <si>
    <t>ROZPOČET  ZŠ a MŠ 2019</t>
  </si>
  <si>
    <t>vstupní prohl.</t>
  </si>
  <si>
    <t>vzdělávání</t>
  </si>
  <si>
    <t>sběr papír</t>
  </si>
  <si>
    <t>školkovné, školní družina</t>
  </si>
  <si>
    <t>dotace na opravu</t>
  </si>
  <si>
    <t>oprava el.topení  - dotace od obce</t>
  </si>
  <si>
    <t>pojištění org.za zam.</t>
  </si>
  <si>
    <t>525/300</t>
  </si>
  <si>
    <t xml:space="preserve">Dne:  …..........................  </t>
  </si>
  <si>
    <t xml:space="preserve">mzdy - platy </t>
  </si>
  <si>
    <r>
      <t xml:space="preserve">Příjmy </t>
    </r>
    <r>
      <rPr>
        <b/>
        <sz val="12"/>
        <color theme="1"/>
        <rFont val="Calibri"/>
        <family val="2"/>
        <charset val="238"/>
        <scheme val="minor"/>
      </rPr>
      <t>(od zřizovatele, příspěvky MŠ,ŠD, sběr papíru)</t>
    </r>
  </si>
  <si>
    <t>Dotace na mzdy kraj</t>
  </si>
  <si>
    <t>zůstatek k 30.9.19</t>
  </si>
  <si>
    <t>Návrh rozpočtu 2020</t>
  </si>
  <si>
    <t>Upravený rozpoče 2019</t>
  </si>
  <si>
    <t>Schválený rozpočet 2019</t>
  </si>
  <si>
    <t>úklidové prostředky, prací prášek,kanc.</t>
  </si>
  <si>
    <t>Upravený rozpočet 2019</t>
  </si>
  <si>
    <t>knihy,hračky, prac.a výtv.pomůcky,kuchyň</t>
  </si>
  <si>
    <t>oděvy-kuchyň</t>
  </si>
  <si>
    <t>služby PC- www-stránky, program KEO</t>
  </si>
  <si>
    <t>školení,revire,vzděl.,prohl.,ost.služby</t>
  </si>
  <si>
    <t>telefon, internet</t>
  </si>
  <si>
    <t xml:space="preserve">Celkem </t>
  </si>
  <si>
    <t>OPPP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</si>
</sst>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9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/>
    <xf numFmtId="0" fontId="3" fillId="0" borderId="1" xfId="0" applyFont="1" applyBorder="1"/>
    <xf numFmtId="0" fontId="5" fillId="0" borderId="1" xfId="0" applyFont="1" applyBorder="1"/>
    <xf numFmtId="0" fontId="0" fillId="0" borderId="1" xfId="0" applyFont="1" applyBorder="1"/>
    <xf numFmtId="164" fontId="0" fillId="0" borderId="1" xfId="0" applyNumberFormat="1" applyBorder="1"/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164" fontId="0" fillId="0" borderId="0" xfId="0" applyNumberFormat="1" applyFont="1" applyBorder="1"/>
    <xf numFmtId="44" fontId="0" fillId="0" borderId="1" xfId="0" applyNumberFormat="1" applyBorder="1"/>
    <xf numFmtId="0" fontId="0" fillId="0" borderId="0" xfId="0" applyBorder="1" applyAlignment="1"/>
    <xf numFmtId="164" fontId="0" fillId="0" borderId="5" xfId="0" applyNumberFormat="1" applyBorder="1"/>
    <xf numFmtId="164" fontId="0" fillId="0" borderId="0" xfId="0" applyNumberFormat="1"/>
    <xf numFmtId="0" fontId="0" fillId="2" borderId="1" xfId="0" applyFill="1" applyBorder="1"/>
    <xf numFmtId="164" fontId="0" fillId="2" borderId="1" xfId="0" applyNumberFormat="1" applyFont="1" applyFill="1" applyBorder="1"/>
    <xf numFmtId="0" fontId="0" fillId="2" borderId="2" xfId="0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164" fontId="0" fillId="0" borderId="5" xfId="0" applyNumberFormat="1" applyBorder="1" applyAlignment="1"/>
    <xf numFmtId="0" fontId="0" fillId="0" borderId="5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1" xfId="0" applyNumberFormat="1" applyBorder="1" applyAlignment="1"/>
    <xf numFmtId="164" fontId="0" fillId="0" borderId="1" xfId="0" applyNumberFormat="1" applyFont="1" applyBorder="1"/>
    <xf numFmtId="164" fontId="4" fillId="2" borderId="1" xfId="0" applyNumberFormat="1" applyFont="1" applyFill="1" applyBorder="1"/>
    <xf numFmtId="164" fontId="4" fillId="0" borderId="10" xfId="0" applyNumberFormat="1" applyFont="1" applyBorder="1"/>
    <xf numFmtId="164" fontId="3" fillId="0" borderId="12" xfId="0" applyNumberFormat="1" applyFont="1" applyBorder="1" applyAlignment="1"/>
    <xf numFmtId="164" fontId="3" fillId="0" borderId="13" xfId="0" applyNumberFormat="1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0" fontId="8" fillId="0" borderId="1" xfId="0" applyFont="1" applyBorder="1"/>
    <xf numFmtId="44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64" fontId="0" fillId="2" borderId="1" xfId="0" applyNumberFormat="1" applyFill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64" fontId="0" fillId="0" borderId="5" xfId="0" applyNumberFormat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164" fontId="8" fillId="0" borderId="1" xfId="0" applyNumberFormat="1" applyFont="1" applyBorder="1"/>
    <xf numFmtId="164" fontId="8" fillId="0" borderId="1" xfId="0" applyNumberFormat="1" applyFont="1" applyBorder="1" applyAlignment="1"/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164" fontId="0" fillId="0" borderId="1" xfId="0" applyNumberFormat="1" applyFont="1" applyFill="1" applyBorder="1"/>
    <xf numFmtId="0" fontId="4" fillId="0" borderId="8" xfId="0" applyFont="1" applyBorder="1" applyAlignment="1"/>
    <xf numFmtId="0" fontId="4" fillId="0" borderId="9" xfId="0" applyFont="1" applyBorder="1" applyAlignment="1"/>
    <xf numFmtId="164" fontId="4" fillId="0" borderId="1" xfId="0" applyNumberFormat="1" applyFont="1" applyBorder="1"/>
    <xf numFmtId="164" fontId="4" fillId="0" borderId="1" xfId="0" applyNumberFormat="1" applyFont="1" applyBorder="1" applyAlignment="1"/>
    <xf numFmtId="164" fontId="4" fillId="0" borderId="0" xfId="0" applyNumberFormat="1" applyFont="1" applyBorder="1"/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view="pageLayout" topLeftCell="A44" zoomScale="98" zoomScaleNormal="100" zoomScalePageLayoutView="98" workbookViewId="0">
      <selection activeCell="H41" sqref="H41"/>
    </sheetView>
  </sheetViews>
  <sheetFormatPr defaultRowHeight="15.75" x14ac:dyDescent="0.25"/>
  <cols>
    <col min="4" max="4" width="6" customWidth="1"/>
    <col min="5" max="5" width="8.5" customWidth="1"/>
    <col min="6" max="6" width="15.875" customWidth="1"/>
    <col min="7" max="7" width="15.5" customWidth="1"/>
    <col min="8" max="8" width="16.625" customWidth="1"/>
    <col min="9" max="9" width="0.5" hidden="1" customWidth="1"/>
    <col min="11" max="11" width="12.25" bestFit="1" customWidth="1"/>
  </cols>
  <sheetData>
    <row r="1" spans="1:11" ht="21" hidden="1" x14ac:dyDescent="0.25">
      <c r="A1" s="92" t="s">
        <v>50</v>
      </c>
      <c r="B1" s="93"/>
      <c r="C1" s="93"/>
      <c r="D1" s="93"/>
      <c r="E1" s="93"/>
      <c r="F1" s="93"/>
      <c r="G1" s="93"/>
      <c r="H1" s="93"/>
      <c r="I1" s="93"/>
    </row>
    <row r="2" spans="1:11" ht="21" customHeight="1" x14ac:dyDescent="0.25">
      <c r="A2" s="101" t="s">
        <v>64</v>
      </c>
      <c r="B2" s="102"/>
      <c r="C2" s="102"/>
      <c r="D2" s="102"/>
      <c r="E2" s="102"/>
      <c r="F2" s="102"/>
      <c r="G2" s="102"/>
      <c r="H2" s="102"/>
      <c r="I2" s="53"/>
    </row>
    <row r="3" spans="1:11" ht="6.75" customHeight="1" x14ac:dyDescent="0.25">
      <c r="A3" s="51"/>
      <c r="B3" s="52"/>
      <c r="C3" s="52"/>
      <c r="D3" s="52"/>
      <c r="E3" s="52"/>
      <c r="F3" s="52"/>
      <c r="G3" s="52"/>
      <c r="H3" s="52"/>
      <c r="I3" s="53"/>
    </row>
    <row r="4" spans="1:11" ht="20.25" customHeight="1" x14ac:dyDescent="0.35">
      <c r="A4" s="98" t="s">
        <v>25</v>
      </c>
      <c r="B4" s="99"/>
      <c r="C4" s="99"/>
      <c r="D4" s="99"/>
      <c r="E4" s="99"/>
      <c r="F4" s="99"/>
      <c r="G4" s="99"/>
      <c r="H4" s="99"/>
      <c r="I4" s="100"/>
    </row>
    <row r="5" spans="1:11" ht="31.5" customHeight="1" x14ac:dyDescent="0.35">
      <c r="A5" s="94" t="s">
        <v>0</v>
      </c>
      <c r="B5" s="95"/>
      <c r="C5" s="95"/>
      <c r="D5" s="96"/>
      <c r="E5" s="3" t="s">
        <v>1</v>
      </c>
      <c r="F5" s="41" t="s">
        <v>66</v>
      </c>
      <c r="G5" s="40" t="s">
        <v>65</v>
      </c>
      <c r="H5" s="39" t="s">
        <v>64</v>
      </c>
      <c r="I5" s="2" t="s">
        <v>63</v>
      </c>
    </row>
    <row r="6" spans="1:11" ht="15.75" hidden="1" customHeight="1" x14ac:dyDescent="0.25">
      <c r="A6" s="62" t="s">
        <v>35</v>
      </c>
      <c r="B6" s="63"/>
      <c r="C6" s="63"/>
      <c r="D6" s="64"/>
      <c r="E6" s="1" t="s">
        <v>2</v>
      </c>
      <c r="F6" s="1"/>
      <c r="G6" s="4">
        <v>0</v>
      </c>
      <c r="H6" s="4"/>
      <c r="I6" s="15">
        <v>0</v>
      </c>
      <c r="K6" s="13"/>
    </row>
    <row r="7" spans="1:11" x14ac:dyDescent="0.25">
      <c r="A7" s="97" t="s">
        <v>69</v>
      </c>
      <c r="B7" s="65"/>
      <c r="C7" s="65"/>
      <c r="D7" s="66"/>
      <c r="E7" s="1" t="s">
        <v>43</v>
      </c>
      <c r="F7" s="23">
        <v>35000</v>
      </c>
      <c r="G7" s="30">
        <v>35000</v>
      </c>
      <c r="H7" s="30">
        <v>35000</v>
      </c>
      <c r="I7" s="15">
        <f>G7-H7</f>
        <v>0</v>
      </c>
    </row>
    <row r="8" spans="1:11" ht="15.75" customHeight="1" x14ac:dyDescent="0.25">
      <c r="A8" s="62" t="s">
        <v>67</v>
      </c>
      <c r="B8" s="63"/>
      <c r="C8" s="63"/>
      <c r="D8" s="64"/>
      <c r="E8" s="1" t="s">
        <v>3</v>
      </c>
      <c r="F8" s="23">
        <v>33000</v>
      </c>
      <c r="G8" s="30">
        <v>33000</v>
      </c>
      <c r="H8" s="30">
        <v>33000</v>
      </c>
      <c r="I8" s="15">
        <f t="shared" ref="I8:I23" si="0">G8-H8</f>
        <v>0</v>
      </c>
    </row>
    <row r="9" spans="1:11" ht="15" customHeight="1" x14ac:dyDescent="0.25">
      <c r="A9" s="84" t="s">
        <v>70</v>
      </c>
      <c r="B9" s="85"/>
      <c r="C9" s="85"/>
      <c r="D9" s="85"/>
      <c r="E9" s="1" t="s">
        <v>4</v>
      </c>
      <c r="F9" s="23">
        <v>5000</v>
      </c>
      <c r="G9" s="30">
        <v>5000</v>
      </c>
      <c r="H9" s="30">
        <v>5000</v>
      </c>
      <c r="I9" s="15">
        <f t="shared" si="0"/>
        <v>0</v>
      </c>
    </row>
    <row r="10" spans="1:11" ht="15" customHeight="1" x14ac:dyDescent="0.25">
      <c r="A10" s="62" t="s">
        <v>17</v>
      </c>
      <c r="B10" s="63"/>
      <c r="C10" s="63"/>
      <c r="D10" s="64"/>
      <c r="E10" s="1" t="s">
        <v>19</v>
      </c>
      <c r="F10" s="23">
        <v>210000</v>
      </c>
      <c r="G10" s="30">
        <v>210000</v>
      </c>
      <c r="H10" s="5">
        <v>228000</v>
      </c>
      <c r="I10" s="15">
        <f t="shared" si="0"/>
        <v>-18000</v>
      </c>
      <c r="K10" s="13"/>
    </row>
    <row r="11" spans="1:11" ht="16.5" customHeight="1" x14ac:dyDescent="0.25">
      <c r="A11" s="62" t="s">
        <v>18</v>
      </c>
      <c r="B11" s="63"/>
      <c r="C11" s="63"/>
      <c r="D11" s="64"/>
      <c r="E11" s="1" t="s">
        <v>20</v>
      </c>
      <c r="F11" s="23">
        <v>2500</v>
      </c>
      <c r="G11" s="30">
        <v>2500</v>
      </c>
      <c r="H11" s="5">
        <v>3000</v>
      </c>
      <c r="I11" s="15">
        <f t="shared" si="0"/>
        <v>-500</v>
      </c>
    </row>
    <row r="12" spans="1:11" x14ac:dyDescent="0.25">
      <c r="A12" s="62" t="s">
        <v>32</v>
      </c>
      <c r="B12" s="63"/>
      <c r="C12" s="63"/>
      <c r="D12" s="64"/>
      <c r="E12" s="1" t="s">
        <v>21</v>
      </c>
      <c r="F12" s="23">
        <v>20000</v>
      </c>
      <c r="G12" s="30">
        <v>20000</v>
      </c>
      <c r="H12" s="30">
        <v>20000</v>
      </c>
      <c r="I12" s="15">
        <f t="shared" si="0"/>
        <v>0</v>
      </c>
    </row>
    <row r="13" spans="1:11" x14ac:dyDescent="0.25">
      <c r="A13" s="62" t="s">
        <v>33</v>
      </c>
      <c r="B13" s="63"/>
      <c r="C13" s="63"/>
      <c r="D13" s="64"/>
      <c r="E13" s="1" t="s">
        <v>31</v>
      </c>
      <c r="F13" s="23">
        <v>25000</v>
      </c>
      <c r="G13" s="30">
        <v>25000</v>
      </c>
      <c r="H13" s="30">
        <v>25000</v>
      </c>
      <c r="I13" s="15">
        <f t="shared" si="0"/>
        <v>0</v>
      </c>
    </row>
    <row r="14" spans="1:11" x14ac:dyDescent="0.25">
      <c r="A14" s="62" t="s">
        <v>28</v>
      </c>
      <c r="B14" s="65"/>
      <c r="C14" s="65"/>
      <c r="D14" s="66"/>
      <c r="E14" s="1" t="s">
        <v>9</v>
      </c>
      <c r="F14" s="23">
        <v>40000</v>
      </c>
      <c r="G14" s="30">
        <v>40000</v>
      </c>
      <c r="H14" s="30">
        <v>40000</v>
      </c>
      <c r="I14" s="15">
        <f t="shared" si="0"/>
        <v>0</v>
      </c>
    </row>
    <row r="15" spans="1:11" x14ac:dyDescent="0.25">
      <c r="A15" s="62" t="s">
        <v>56</v>
      </c>
      <c r="B15" s="65"/>
      <c r="C15" s="65"/>
      <c r="D15" s="66"/>
      <c r="E15" s="1" t="s">
        <v>9</v>
      </c>
      <c r="F15" s="23">
        <v>0</v>
      </c>
      <c r="G15" s="30">
        <v>135000</v>
      </c>
      <c r="H15" s="30">
        <v>0</v>
      </c>
      <c r="I15" s="15">
        <f t="shared" si="0"/>
        <v>135000</v>
      </c>
    </row>
    <row r="16" spans="1:11" x14ac:dyDescent="0.25">
      <c r="A16" s="62" t="s">
        <v>5</v>
      </c>
      <c r="B16" s="65"/>
      <c r="C16" s="65"/>
      <c r="D16" s="66"/>
      <c r="E16" s="1" t="s">
        <v>10</v>
      </c>
      <c r="F16" s="23">
        <v>3000</v>
      </c>
      <c r="G16" s="30">
        <v>3000</v>
      </c>
      <c r="H16" s="30">
        <v>3000</v>
      </c>
      <c r="I16" s="15">
        <f t="shared" si="0"/>
        <v>0</v>
      </c>
    </row>
    <row r="17" spans="1:11" x14ac:dyDescent="0.25">
      <c r="A17" s="62" t="s">
        <v>73</v>
      </c>
      <c r="B17" s="65"/>
      <c r="C17" s="65"/>
      <c r="D17" s="66"/>
      <c r="E17" s="1" t="s">
        <v>8</v>
      </c>
      <c r="F17" s="23">
        <v>13000</v>
      </c>
      <c r="G17" s="30">
        <v>13000</v>
      </c>
      <c r="H17" s="30">
        <v>13000</v>
      </c>
      <c r="I17" s="15">
        <f t="shared" si="0"/>
        <v>0</v>
      </c>
      <c r="K17" s="13"/>
    </row>
    <row r="18" spans="1:11" x14ac:dyDescent="0.25">
      <c r="A18" s="62" t="s">
        <v>6</v>
      </c>
      <c r="B18" s="65"/>
      <c r="C18" s="65"/>
      <c r="D18" s="66"/>
      <c r="E18" s="1" t="s">
        <v>11</v>
      </c>
      <c r="F18" s="23">
        <v>1500</v>
      </c>
      <c r="G18" s="30">
        <v>1500</v>
      </c>
      <c r="H18" s="30">
        <v>1500</v>
      </c>
      <c r="I18" s="15">
        <f t="shared" si="0"/>
        <v>0</v>
      </c>
    </row>
    <row r="19" spans="1:11" x14ac:dyDescent="0.25">
      <c r="A19" s="62" t="s">
        <v>27</v>
      </c>
      <c r="B19" s="65"/>
      <c r="C19" s="65"/>
      <c r="D19" s="66"/>
      <c r="E19" s="1" t="s">
        <v>12</v>
      </c>
      <c r="F19" s="23">
        <v>70000</v>
      </c>
      <c r="G19" s="30">
        <v>70000</v>
      </c>
      <c r="H19" s="30">
        <v>80000</v>
      </c>
      <c r="I19" s="15">
        <f t="shared" si="0"/>
        <v>-10000</v>
      </c>
    </row>
    <row r="20" spans="1:11" x14ac:dyDescent="0.25">
      <c r="A20" s="62" t="s">
        <v>72</v>
      </c>
      <c r="B20" s="65"/>
      <c r="C20" s="65"/>
      <c r="D20" s="66"/>
      <c r="E20" s="1" t="s">
        <v>13</v>
      </c>
      <c r="F20" s="23">
        <v>10000</v>
      </c>
      <c r="G20" s="30">
        <v>10000</v>
      </c>
      <c r="H20" s="30">
        <v>18000</v>
      </c>
      <c r="I20" s="15">
        <f t="shared" si="0"/>
        <v>-8000</v>
      </c>
    </row>
    <row r="21" spans="1:11" x14ac:dyDescent="0.25">
      <c r="A21" s="62" t="s">
        <v>48</v>
      </c>
      <c r="B21" s="65"/>
      <c r="C21" s="65"/>
      <c r="D21" s="66"/>
      <c r="E21" s="1" t="s">
        <v>14</v>
      </c>
      <c r="F21" s="23">
        <v>12000</v>
      </c>
      <c r="G21" s="30">
        <v>12000</v>
      </c>
      <c r="H21" s="30">
        <v>18000</v>
      </c>
      <c r="I21" s="15">
        <f t="shared" si="0"/>
        <v>-6000</v>
      </c>
    </row>
    <row r="22" spans="1:11" x14ac:dyDescent="0.25">
      <c r="A22" s="62" t="s">
        <v>71</v>
      </c>
      <c r="B22" s="65"/>
      <c r="C22" s="65"/>
      <c r="D22" s="66"/>
      <c r="E22" s="1" t="s">
        <v>15</v>
      </c>
      <c r="F22" s="23">
        <v>18500</v>
      </c>
      <c r="G22" s="30">
        <v>18500</v>
      </c>
      <c r="H22" s="5">
        <v>25000</v>
      </c>
      <c r="I22" s="15">
        <f t="shared" si="0"/>
        <v>-6500</v>
      </c>
    </row>
    <row r="23" spans="1:11" x14ac:dyDescent="0.25">
      <c r="A23" s="62" t="s">
        <v>30</v>
      </c>
      <c r="B23" s="65"/>
      <c r="C23" s="65"/>
      <c r="D23" s="66"/>
      <c r="E23" s="1" t="s">
        <v>16</v>
      </c>
      <c r="F23" s="23">
        <v>0</v>
      </c>
      <c r="G23" s="55">
        <v>0</v>
      </c>
      <c r="H23" s="30">
        <v>5000</v>
      </c>
      <c r="I23" s="15">
        <f t="shared" si="0"/>
        <v>-5000</v>
      </c>
    </row>
    <row r="24" spans="1:11" x14ac:dyDescent="0.25">
      <c r="A24" s="19" t="s">
        <v>52</v>
      </c>
      <c r="B24" s="20"/>
      <c r="C24" s="20"/>
      <c r="D24" s="21"/>
      <c r="E24" s="27">
        <v>518</v>
      </c>
      <c r="F24" s="42">
        <v>5000</v>
      </c>
      <c r="G24" s="15">
        <v>5000</v>
      </c>
      <c r="H24" s="15">
        <v>0</v>
      </c>
      <c r="I24" s="15" t="e">
        <f>#REF!-#REF!</f>
        <v>#REF!</v>
      </c>
    </row>
    <row r="25" spans="1:11" x14ac:dyDescent="0.25">
      <c r="A25" s="16" t="s">
        <v>51</v>
      </c>
      <c r="B25" s="17"/>
      <c r="C25" s="17"/>
      <c r="D25" s="18"/>
      <c r="E25" s="27">
        <v>518</v>
      </c>
      <c r="F25" s="42">
        <v>2000</v>
      </c>
      <c r="G25" s="15">
        <v>2000</v>
      </c>
      <c r="H25" s="15">
        <v>0</v>
      </c>
      <c r="I25" s="15">
        <f>G24-H24</f>
        <v>5000</v>
      </c>
    </row>
    <row r="26" spans="1:11" x14ac:dyDescent="0.25">
      <c r="A26" s="67" t="s">
        <v>45</v>
      </c>
      <c r="B26" s="68"/>
      <c r="C26" s="68"/>
      <c r="D26" s="69"/>
      <c r="E26" s="14" t="s">
        <v>23</v>
      </c>
      <c r="F26" s="42">
        <v>72000</v>
      </c>
      <c r="G26" s="15">
        <v>72000</v>
      </c>
      <c r="H26" s="15">
        <v>84000</v>
      </c>
      <c r="I26" s="15">
        <f>G25-H25</f>
        <v>2000</v>
      </c>
    </row>
    <row r="27" spans="1:11" x14ac:dyDescent="0.25">
      <c r="A27" s="62" t="s">
        <v>57</v>
      </c>
      <c r="B27" s="63"/>
      <c r="C27" s="63"/>
      <c r="D27" s="64"/>
      <c r="E27" s="1" t="s">
        <v>58</v>
      </c>
      <c r="F27" s="23">
        <v>0</v>
      </c>
      <c r="G27" s="30">
        <v>0</v>
      </c>
      <c r="H27" s="30">
        <v>14000</v>
      </c>
      <c r="I27" s="15"/>
    </row>
    <row r="28" spans="1:11" ht="15" customHeight="1" x14ac:dyDescent="0.25">
      <c r="A28" s="62" t="s">
        <v>7</v>
      </c>
      <c r="B28" s="65"/>
      <c r="C28" s="65"/>
      <c r="D28" s="66"/>
      <c r="E28" s="1" t="s">
        <v>22</v>
      </c>
      <c r="F28" s="23">
        <v>6000</v>
      </c>
      <c r="G28" s="30">
        <v>6000</v>
      </c>
      <c r="H28" s="30">
        <v>6000</v>
      </c>
      <c r="I28" s="15">
        <f t="shared" ref="I28" si="1">G27-H27</f>
        <v>-14000</v>
      </c>
      <c r="K28" s="13"/>
    </row>
    <row r="29" spans="1:11" ht="15" customHeight="1" x14ac:dyDescent="0.25">
      <c r="A29" s="67" t="s">
        <v>46</v>
      </c>
      <c r="B29" s="68"/>
      <c r="C29" s="68"/>
      <c r="D29" s="69"/>
      <c r="E29" s="14" t="s">
        <v>47</v>
      </c>
      <c r="F29" s="42">
        <v>5500</v>
      </c>
      <c r="G29" s="15">
        <v>5500</v>
      </c>
      <c r="H29" s="15">
        <v>5500</v>
      </c>
      <c r="I29" s="15">
        <f t="shared" ref="I29" si="2">G28-H28</f>
        <v>0</v>
      </c>
      <c r="K29" s="13"/>
    </row>
    <row r="30" spans="1:11" ht="15" customHeight="1" thickBot="1" x14ac:dyDescent="0.3">
      <c r="A30" s="67" t="s">
        <v>44</v>
      </c>
      <c r="B30" s="75"/>
      <c r="C30" s="75"/>
      <c r="D30" s="76"/>
      <c r="E30" s="14" t="s">
        <v>39</v>
      </c>
      <c r="F30" s="42">
        <v>30000</v>
      </c>
      <c r="G30" s="15">
        <v>30000</v>
      </c>
      <c r="H30" s="15">
        <v>10000</v>
      </c>
      <c r="I30" s="15">
        <f>G29-H29</f>
        <v>0</v>
      </c>
      <c r="K30" s="13"/>
    </row>
    <row r="31" spans="1:11" ht="16.5" customHeight="1" thickBot="1" x14ac:dyDescent="0.35">
      <c r="A31" s="56" t="s">
        <v>74</v>
      </c>
      <c r="B31" s="57"/>
      <c r="C31" s="57"/>
      <c r="D31" s="57"/>
      <c r="E31" s="57"/>
      <c r="F31" s="59">
        <f>F7+F8+F9+F10+F11+F12+F13+F14+F15+F16+F17+F18+F19+F20+F21+F22+F23+F24+F25+F26+F27+F28+F29+F30</f>
        <v>619000</v>
      </c>
      <c r="G31" s="59">
        <f>G7+G8+G9+G10+G11+G12+G13+G14+G15+G16+G17+G18+G19+G20+G21+G22+G23+G24+G25+G26+G27+G28+G29+G30</f>
        <v>754000</v>
      </c>
      <c r="H31" s="58">
        <f>H7+H8+H9+H10+H11+H12+H13+H14+H15+H16+H17+H18+H19+H20+H21+H22+H23+H24+H25+H26+H27+H28+H29+H30</f>
        <v>672000</v>
      </c>
      <c r="I31" s="31" t="e">
        <f>#REF!-#REF!</f>
        <v>#REF!</v>
      </c>
      <c r="K31" s="13"/>
    </row>
    <row r="32" spans="1:11" ht="27" customHeight="1" thickBot="1" x14ac:dyDescent="0.35">
      <c r="A32" s="6"/>
      <c r="B32" s="7"/>
      <c r="C32" s="7"/>
      <c r="D32" s="7"/>
      <c r="E32" s="8"/>
      <c r="F32" s="8"/>
      <c r="G32" s="8"/>
      <c r="H32" s="8"/>
      <c r="I32" s="32"/>
    </row>
    <row r="33" spans="1:9" ht="15" customHeight="1" x14ac:dyDescent="0.3">
      <c r="A33" s="54"/>
      <c r="B33" s="7"/>
      <c r="C33" s="7"/>
      <c r="D33" s="7"/>
      <c r="E33" s="8"/>
      <c r="F33" s="8"/>
      <c r="G33" s="8"/>
      <c r="H33" s="8"/>
      <c r="I33" s="60"/>
    </row>
    <row r="34" spans="1:9" ht="11.25" customHeight="1" x14ac:dyDescent="0.25">
      <c r="A34" s="6"/>
      <c r="B34" s="7"/>
      <c r="C34" s="7"/>
      <c r="D34" s="7"/>
      <c r="E34" s="8"/>
      <c r="F34" s="8"/>
      <c r="G34" s="8"/>
      <c r="H34" s="8"/>
      <c r="I34" s="9"/>
    </row>
    <row r="35" spans="1:9" ht="20.25" customHeight="1" x14ac:dyDescent="0.35">
      <c r="A35" s="43" t="s">
        <v>61</v>
      </c>
      <c r="B35" s="44"/>
      <c r="C35" s="44"/>
      <c r="D35" s="44"/>
      <c r="E35" s="44"/>
      <c r="F35" s="44"/>
      <c r="G35" s="44"/>
      <c r="H35" s="44"/>
      <c r="I35" s="9"/>
    </row>
    <row r="36" spans="1:9" ht="36" customHeight="1" x14ac:dyDescent="0.35">
      <c r="A36" s="77" t="s">
        <v>0</v>
      </c>
      <c r="B36" s="77"/>
      <c r="C36" s="77"/>
      <c r="D36" s="77"/>
      <c r="E36" s="3" t="s">
        <v>1</v>
      </c>
      <c r="F36" s="41" t="s">
        <v>66</v>
      </c>
      <c r="G36" s="40" t="s">
        <v>68</v>
      </c>
      <c r="H36" s="39" t="s">
        <v>64</v>
      </c>
      <c r="I36" s="45"/>
    </row>
    <row r="37" spans="1:9" ht="34.5" customHeight="1" x14ac:dyDescent="0.25">
      <c r="A37" s="62" t="s">
        <v>26</v>
      </c>
      <c r="B37" s="63"/>
      <c r="C37" s="63"/>
      <c r="D37" s="64"/>
      <c r="E37" s="22">
        <v>672</v>
      </c>
      <c r="F37" s="23">
        <v>475000</v>
      </c>
      <c r="G37" s="29">
        <v>475000</v>
      </c>
      <c r="H37" s="29">
        <v>530000</v>
      </c>
      <c r="I37" s="35" t="s">
        <v>63</v>
      </c>
    </row>
    <row r="38" spans="1:9" ht="14.25" customHeight="1" x14ac:dyDescent="0.25">
      <c r="A38" s="62" t="s">
        <v>55</v>
      </c>
      <c r="B38" s="63"/>
      <c r="C38" s="63"/>
      <c r="D38" s="64"/>
      <c r="E38" s="26">
        <v>672</v>
      </c>
      <c r="F38" s="47">
        <v>0</v>
      </c>
      <c r="G38" s="25">
        <v>135000</v>
      </c>
      <c r="H38" s="25">
        <v>0</v>
      </c>
      <c r="I38" s="5">
        <f>G37-H37</f>
        <v>-55000</v>
      </c>
    </row>
    <row r="39" spans="1:9" ht="14.25" customHeight="1" x14ac:dyDescent="0.25">
      <c r="A39" s="62" t="s">
        <v>54</v>
      </c>
      <c r="B39" s="63"/>
      <c r="C39" s="63"/>
      <c r="D39" s="64"/>
      <c r="E39" s="26">
        <v>602</v>
      </c>
      <c r="F39" s="47">
        <v>127000</v>
      </c>
      <c r="G39" s="25">
        <v>127000</v>
      </c>
      <c r="H39" s="25">
        <v>127000</v>
      </c>
      <c r="I39" s="12">
        <v>0</v>
      </c>
    </row>
    <row r="40" spans="1:9" ht="14.25" customHeight="1" x14ac:dyDescent="0.25">
      <c r="A40" s="62" t="s">
        <v>53</v>
      </c>
      <c r="B40" s="63"/>
      <c r="C40" s="63"/>
      <c r="D40" s="64"/>
      <c r="E40" s="22">
        <v>649</v>
      </c>
      <c r="F40" s="23">
        <v>17000</v>
      </c>
      <c r="G40" s="23">
        <v>17000</v>
      </c>
      <c r="H40" s="23">
        <v>15000</v>
      </c>
      <c r="I40" s="12">
        <f>G39-H39</f>
        <v>0</v>
      </c>
    </row>
    <row r="41" spans="1:9" ht="14.25" customHeight="1" x14ac:dyDescent="0.25">
      <c r="A41" s="78" t="s">
        <v>37</v>
      </c>
      <c r="B41" s="79"/>
      <c r="C41" s="79"/>
      <c r="D41" s="79"/>
      <c r="E41" s="80"/>
      <c r="F41" s="48">
        <f>SUM(F37:F40)</f>
        <v>619000</v>
      </c>
      <c r="G41" s="33">
        <f>G37+G38+G39+G40</f>
        <v>754000</v>
      </c>
      <c r="H41" s="33">
        <f>SUM(H37:H40)</f>
        <v>672000</v>
      </c>
      <c r="I41" s="5">
        <f>G40-H40</f>
        <v>2000</v>
      </c>
    </row>
    <row r="42" spans="1:9" ht="15.75" customHeight="1" x14ac:dyDescent="0.25">
      <c r="A42" s="51"/>
      <c r="B42" s="52"/>
      <c r="C42" s="52"/>
      <c r="D42" s="52"/>
      <c r="E42" s="52"/>
      <c r="F42" s="52"/>
      <c r="G42" s="52"/>
      <c r="H42" s="52"/>
      <c r="I42" s="34">
        <f>G41-H41</f>
        <v>82000</v>
      </c>
    </row>
    <row r="43" spans="1:9" ht="22.5" customHeight="1" x14ac:dyDescent="0.25">
      <c r="A43" s="6"/>
      <c r="B43" s="7"/>
      <c r="C43" s="7"/>
      <c r="D43" s="7"/>
      <c r="E43" s="8"/>
      <c r="F43" s="8"/>
      <c r="G43" s="8"/>
      <c r="H43" s="8"/>
      <c r="I43" s="53"/>
    </row>
    <row r="44" spans="1:9" ht="18.75" x14ac:dyDescent="0.3">
      <c r="A44" s="81" t="s">
        <v>34</v>
      </c>
      <c r="B44" s="82"/>
      <c r="C44" s="83"/>
    </row>
    <row r="45" spans="1:9" ht="33" x14ac:dyDescent="0.35">
      <c r="A45" s="77" t="s">
        <v>0</v>
      </c>
      <c r="B45" s="77"/>
      <c r="C45" s="77"/>
      <c r="D45" s="77"/>
      <c r="E45" s="3" t="s">
        <v>1</v>
      </c>
      <c r="F45" s="41" t="s">
        <v>66</v>
      </c>
      <c r="G45" s="40" t="s">
        <v>65</v>
      </c>
      <c r="H45" s="39" t="s">
        <v>64</v>
      </c>
    </row>
    <row r="46" spans="1:9" x14ac:dyDescent="0.25">
      <c r="A46" s="62" t="s">
        <v>60</v>
      </c>
      <c r="B46" s="63"/>
      <c r="C46" s="63"/>
      <c r="D46" s="64"/>
      <c r="E46" s="1">
        <v>521</v>
      </c>
      <c r="F46" s="5">
        <v>4240693</v>
      </c>
      <c r="G46" s="5">
        <v>4266087</v>
      </c>
      <c r="H46" s="5">
        <v>4266087</v>
      </c>
      <c r="I46" s="35" t="s">
        <v>63</v>
      </c>
    </row>
    <row r="47" spans="1:9" x14ac:dyDescent="0.25">
      <c r="A47" s="62" t="s">
        <v>38</v>
      </c>
      <c r="B47" s="63"/>
      <c r="C47" s="63"/>
      <c r="D47" s="64"/>
      <c r="E47" s="1">
        <v>524</v>
      </c>
      <c r="F47" s="5">
        <v>1447854</v>
      </c>
      <c r="G47" s="5">
        <v>1458189</v>
      </c>
      <c r="H47" s="5">
        <v>1458189</v>
      </c>
      <c r="I47" s="10">
        <f>G46-H46</f>
        <v>0</v>
      </c>
    </row>
    <row r="48" spans="1:9" x14ac:dyDescent="0.25">
      <c r="A48" s="89" t="s">
        <v>24</v>
      </c>
      <c r="B48" s="90"/>
      <c r="C48" s="90"/>
      <c r="D48" s="91"/>
      <c r="E48" s="1">
        <v>527</v>
      </c>
      <c r="F48" s="5">
        <v>84814</v>
      </c>
      <c r="G48" s="5">
        <v>85322</v>
      </c>
      <c r="H48" s="5">
        <v>85322</v>
      </c>
      <c r="I48" s="10">
        <f t="shared" ref="I48:I51" si="3">G47-H47</f>
        <v>0</v>
      </c>
    </row>
    <row r="49" spans="1:9" x14ac:dyDescent="0.25">
      <c r="A49" s="86" t="s">
        <v>75</v>
      </c>
      <c r="B49" s="87"/>
      <c r="C49" s="87"/>
      <c r="D49" s="88"/>
      <c r="E49" s="1">
        <v>521</v>
      </c>
      <c r="F49" s="5">
        <v>17700</v>
      </c>
      <c r="G49" s="5">
        <v>22700</v>
      </c>
      <c r="H49" s="5">
        <v>22700</v>
      </c>
      <c r="I49" s="10">
        <f t="shared" si="3"/>
        <v>0</v>
      </c>
    </row>
    <row r="50" spans="1:9" x14ac:dyDescent="0.25">
      <c r="A50" s="62" t="s">
        <v>29</v>
      </c>
      <c r="B50" s="63"/>
      <c r="C50" s="63"/>
      <c r="D50" s="64"/>
      <c r="E50" s="1">
        <v>501</v>
      </c>
      <c r="F50" s="5">
        <v>55880</v>
      </c>
      <c r="G50" s="5">
        <v>69562</v>
      </c>
      <c r="H50" s="5">
        <v>69562</v>
      </c>
      <c r="I50" s="10">
        <f t="shared" si="3"/>
        <v>0</v>
      </c>
    </row>
    <row r="51" spans="1:9" ht="17.25" x14ac:dyDescent="0.3">
      <c r="A51" s="72" t="s">
        <v>37</v>
      </c>
      <c r="B51" s="73"/>
      <c r="C51" s="73"/>
      <c r="D51" s="74"/>
      <c r="E51" s="37"/>
      <c r="F51" s="49">
        <f>SUM(F46:F50)</f>
        <v>5846941</v>
      </c>
      <c r="G51" s="36">
        <f>G46+G47+G48+G49+G50</f>
        <v>5901860</v>
      </c>
      <c r="H51" s="36">
        <f>H46+H47+H48+H49+H50</f>
        <v>5901860</v>
      </c>
      <c r="I51" s="10">
        <f t="shared" si="3"/>
        <v>0</v>
      </c>
    </row>
    <row r="52" spans="1:9" x14ac:dyDescent="0.25">
      <c r="I52" s="38">
        <f>I47+I48+I49+I50+I51</f>
        <v>0</v>
      </c>
    </row>
    <row r="53" spans="1:9" ht="18.75" x14ac:dyDescent="0.3">
      <c r="A53" s="70" t="s">
        <v>62</v>
      </c>
      <c r="B53" s="71"/>
      <c r="C53" s="71"/>
    </row>
    <row r="54" spans="1:9" ht="33" x14ac:dyDescent="0.35">
      <c r="A54" s="77" t="s">
        <v>0</v>
      </c>
      <c r="B54" s="77"/>
      <c r="C54" s="77"/>
      <c r="D54" s="77"/>
      <c r="E54" s="3" t="s">
        <v>1</v>
      </c>
      <c r="F54" s="41" t="s">
        <v>66</v>
      </c>
      <c r="G54" s="40" t="s">
        <v>68</v>
      </c>
      <c r="H54" s="39" t="s">
        <v>64</v>
      </c>
    </row>
    <row r="55" spans="1:9" x14ac:dyDescent="0.25">
      <c r="A55" s="62" t="s">
        <v>40</v>
      </c>
      <c r="B55" s="63"/>
      <c r="C55" s="63"/>
      <c r="D55" s="64"/>
      <c r="E55" s="1">
        <v>672</v>
      </c>
      <c r="F55" s="5">
        <v>5846941</v>
      </c>
      <c r="G55" s="29">
        <v>5901860</v>
      </c>
      <c r="H55" s="29">
        <v>5901860</v>
      </c>
      <c r="I55" s="35" t="s">
        <v>63</v>
      </c>
    </row>
    <row r="56" spans="1:9" ht="17.25" x14ac:dyDescent="0.3">
      <c r="A56" s="72" t="s">
        <v>37</v>
      </c>
      <c r="B56" s="73"/>
      <c r="C56" s="73"/>
      <c r="D56" s="74"/>
      <c r="E56" s="37"/>
      <c r="F56" s="49">
        <f>F55</f>
        <v>5846941</v>
      </c>
      <c r="G56" s="50">
        <f>G55</f>
        <v>5901860</v>
      </c>
      <c r="H56" s="50">
        <f>H55</f>
        <v>5901860</v>
      </c>
      <c r="I56" s="5">
        <f>G55-H55</f>
        <v>0</v>
      </c>
    </row>
    <row r="57" spans="1:9" x14ac:dyDescent="0.25">
      <c r="I57" s="5">
        <f>I56</f>
        <v>0</v>
      </c>
    </row>
    <row r="60" spans="1:9" ht="15" customHeight="1" x14ac:dyDescent="0.25">
      <c r="F60" s="13"/>
      <c r="G60" s="13"/>
      <c r="H60" s="13"/>
    </row>
    <row r="61" spans="1:9" ht="15" hidden="1" customHeight="1" x14ac:dyDescent="0.25">
      <c r="A61" s="61" t="s">
        <v>41</v>
      </c>
      <c r="B61" s="61"/>
      <c r="C61" s="7"/>
      <c r="D61" s="7"/>
      <c r="E61" s="8"/>
      <c r="F61" s="8"/>
      <c r="G61" s="8"/>
      <c r="H61" s="8"/>
    </row>
    <row r="62" spans="1:9" hidden="1" x14ac:dyDescent="0.25">
      <c r="A62" s="28"/>
      <c r="B62" s="28"/>
      <c r="C62" s="7"/>
      <c r="D62" s="7"/>
      <c r="E62" s="8"/>
      <c r="F62" s="8"/>
      <c r="G62" s="8"/>
      <c r="H62" s="8"/>
      <c r="I62" s="9"/>
    </row>
    <row r="63" spans="1:9" hidden="1" x14ac:dyDescent="0.25">
      <c r="A63" s="11" t="s">
        <v>59</v>
      </c>
      <c r="B63" s="11"/>
      <c r="C63" s="7"/>
      <c r="D63" s="7"/>
      <c r="E63" s="8"/>
      <c r="F63" s="8"/>
      <c r="G63" s="8"/>
      <c r="H63" s="8"/>
      <c r="I63" s="9"/>
    </row>
    <row r="64" spans="1:9" hidden="1" x14ac:dyDescent="0.25">
      <c r="A64" s="11"/>
      <c r="B64" s="11"/>
      <c r="C64" s="7"/>
      <c r="D64" s="7"/>
      <c r="E64" s="8"/>
      <c r="F64" s="8"/>
      <c r="G64" s="8"/>
      <c r="H64" s="8"/>
      <c r="I64" s="9"/>
    </row>
    <row r="65" spans="1:9" x14ac:dyDescent="0.25">
      <c r="A65" s="11"/>
      <c r="B65" s="11"/>
      <c r="C65" s="7"/>
      <c r="D65" s="7"/>
      <c r="E65" s="8"/>
      <c r="F65" s="8"/>
      <c r="G65" s="8"/>
      <c r="H65" s="8"/>
      <c r="I65" s="9"/>
    </row>
    <row r="66" spans="1:9" x14ac:dyDescent="0.25">
      <c r="A66" s="11"/>
      <c r="B66" s="11"/>
      <c r="C66" s="7"/>
      <c r="D66" s="7"/>
      <c r="E66" s="8"/>
      <c r="F66" s="8"/>
      <c r="G66" s="8"/>
      <c r="H66" s="8"/>
      <c r="I66" s="9"/>
    </row>
    <row r="67" spans="1:9" ht="15.75" customHeight="1" x14ac:dyDescent="0.25">
      <c r="A67" s="11"/>
      <c r="B67" s="11"/>
      <c r="C67" s="7"/>
      <c r="D67" s="7"/>
      <c r="E67" s="8"/>
      <c r="F67" s="8"/>
      <c r="G67" s="8"/>
      <c r="H67" s="8"/>
      <c r="I67" s="9"/>
    </row>
    <row r="68" spans="1:9" ht="15" hidden="1" customHeight="1" x14ac:dyDescent="0.25">
      <c r="A68" s="11"/>
      <c r="B68" s="11"/>
      <c r="C68" s="7"/>
      <c r="D68" s="7"/>
      <c r="E68" s="8"/>
      <c r="F68" s="8"/>
      <c r="G68" s="8"/>
      <c r="H68" s="8"/>
      <c r="I68" s="9"/>
    </row>
    <row r="69" spans="1:9" ht="0.75" hidden="1" customHeight="1" x14ac:dyDescent="0.25">
      <c r="A69" s="61"/>
      <c r="B69" s="61"/>
      <c r="C69" s="7"/>
      <c r="D69" s="7"/>
      <c r="E69" s="8"/>
      <c r="F69" s="8"/>
      <c r="G69" s="46" t="s">
        <v>36</v>
      </c>
      <c r="H69" s="46"/>
      <c r="I69" s="9"/>
    </row>
    <row r="70" spans="1:9" ht="15.75" hidden="1" customHeight="1" x14ac:dyDescent="0.25">
      <c r="A70" s="61"/>
      <c r="B70" s="61"/>
      <c r="C70" s="7"/>
      <c r="D70" s="7"/>
      <c r="E70" s="8"/>
      <c r="F70" s="8"/>
      <c r="G70" s="46" t="s">
        <v>42</v>
      </c>
      <c r="H70" s="46"/>
      <c r="I70" s="46"/>
    </row>
    <row r="71" spans="1:9" ht="15.75" hidden="1" customHeight="1" x14ac:dyDescent="0.25">
      <c r="A71" s="24"/>
      <c r="B71" s="7"/>
      <c r="C71" s="7"/>
      <c r="D71" s="7"/>
      <c r="E71" s="8"/>
      <c r="F71" s="8"/>
      <c r="G71" s="46" t="s">
        <v>49</v>
      </c>
      <c r="H71" s="46"/>
      <c r="I71" s="46"/>
    </row>
    <row r="72" spans="1:9" ht="15.75" hidden="1" customHeight="1" x14ac:dyDescent="0.25">
      <c r="I72" s="46"/>
    </row>
    <row r="73" spans="1:9" hidden="1" x14ac:dyDescent="0.25"/>
    <row r="74" spans="1:9" hidden="1" x14ac:dyDescent="0.25"/>
    <row r="75" spans="1:9" hidden="1" x14ac:dyDescent="0.25"/>
  </sheetData>
  <mergeCells count="48">
    <mergeCell ref="A49:D49"/>
    <mergeCell ref="A48:D48"/>
    <mergeCell ref="A47:D47"/>
    <mergeCell ref="A1:I1"/>
    <mergeCell ref="A5:D5"/>
    <mergeCell ref="A6:D6"/>
    <mergeCell ref="A7:D7"/>
    <mergeCell ref="A8:D8"/>
    <mergeCell ref="A4:I4"/>
    <mergeCell ref="A2:H2"/>
    <mergeCell ref="A9:D9"/>
    <mergeCell ref="A10:D10"/>
    <mergeCell ref="A11:D11"/>
    <mergeCell ref="A12:D12"/>
    <mergeCell ref="A29:D29"/>
    <mergeCell ref="A28:D28"/>
    <mergeCell ref="A53:C53"/>
    <mergeCell ref="A56:D56"/>
    <mergeCell ref="A55:D55"/>
    <mergeCell ref="A30:D30"/>
    <mergeCell ref="A54:D54"/>
    <mergeCell ref="A40:D40"/>
    <mergeCell ref="A41:E41"/>
    <mergeCell ref="A36:D36"/>
    <mergeCell ref="A37:D37"/>
    <mergeCell ref="A38:D38"/>
    <mergeCell ref="A39:D39"/>
    <mergeCell ref="A46:D46"/>
    <mergeCell ref="A45:D45"/>
    <mergeCell ref="A44:C44"/>
    <mergeCell ref="A51:D51"/>
    <mergeCell ref="A50:D50"/>
    <mergeCell ref="A69:B69"/>
    <mergeCell ref="A70:B70"/>
    <mergeCell ref="A61:B61"/>
    <mergeCell ref="A13:D13"/>
    <mergeCell ref="A15:D15"/>
    <mergeCell ref="A14:D14"/>
    <mergeCell ref="A16:D16"/>
    <mergeCell ref="A17:D17"/>
    <mergeCell ref="A18:D18"/>
    <mergeCell ref="A19:D19"/>
    <mergeCell ref="A21:D21"/>
    <mergeCell ref="A22:D22"/>
    <mergeCell ref="A23:D23"/>
    <mergeCell ref="A20:D20"/>
    <mergeCell ref="A27:D27"/>
    <mergeCell ref="A26:D26"/>
  </mergeCells>
  <pageMargins left="0.31496062992125984" right="0.31496062992125984" top="1.4479166666666667" bottom="0.78740157480314965" header="0.31496062992125984" footer="0.31496062992125984"/>
  <pageSetup paperSize="9" orientation="portrait" r:id="rId1"/>
  <headerFooter>
    <oddHeader xml:space="preserve">&amp;L&amp;"-,Tučné"&amp;20ZŠ a MŠ Nedomice&amp;"-,Obyčejné"&amp;12
&amp;"-,Tučné"příspěvková organizace
Nedomice 78&amp;14
IČO: 71000445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Křenek</dc:creator>
  <cp:lastModifiedBy>EVA</cp:lastModifiedBy>
  <cp:lastPrinted>2019-11-25T12:55:47Z</cp:lastPrinted>
  <dcterms:created xsi:type="dcterms:W3CDTF">2016-09-26T08:39:48Z</dcterms:created>
  <dcterms:modified xsi:type="dcterms:W3CDTF">2019-11-25T12:55:56Z</dcterms:modified>
</cp:coreProperties>
</file>